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Plan2" sheetId="1" r:id="rId1"/>
    <sheet name="Plan1" sheetId="2" r:id="rId2"/>
  </sheets>
  <definedNames>
    <definedName name="_xlnm.Print_Area" localSheetId="0">'Plan2'!$A$1:$Q$46</definedName>
  </definedNames>
  <calcPr fullCalcOnLoad="1"/>
</workbook>
</file>

<file path=xl/sharedStrings.xml><?xml version="1.0" encoding="utf-8"?>
<sst xmlns="http://schemas.openxmlformats.org/spreadsheetml/2006/main" count="49" uniqueCount="26">
  <si>
    <t>operador</t>
  </si>
  <si>
    <t>máquina</t>
  </si>
  <si>
    <t>dia da semana</t>
  </si>
  <si>
    <t>defeito</t>
  </si>
  <si>
    <t>seg</t>
  </si>
  <si>
    <t>ter</t>
  </si>
  <si>
    <t>qua</t>
  </si>
  <si>
    <t>qui</t>
  </si>
  <si>
    <t>sex</t>
  </si>
  <si>
    <t>A</t>
  </si>
  <si>
    <t>torcido</t>
  </si>
  <si>
    <t>arranhado</t>
  </si>
  <si>
    <t>furado</t>
  </si>
  <si>
    <t>rachado</t>
  </si>
  <si>
    <t>outros</t>
  </si>
  <si>
    <t>B</t>
  </si>
  <si>
    <t>Analise os dados abaixo e conclua com base em graficos de Pareto e nas informaçãoes adicionais</t>
  </si>
  <si>
    <t>informações adicionais:</t>
  </si>
  <si>
    <t>Máquinas 2, 3 e 4 são novas</t>
  </si>
  <si>
    <t>Máquina 1 é antiga</t>
  </si>
  <si>
    <t>Quarta feira é dia de lubrificação dos equipamentos</t>
  </si>
  <si>
    <t>defeitos no dia</t>
  </si>
  <si>
    <t>quantidade</t>
  </si>
  <si>
    <t>freq % acumulada</t>
  </si>
  <si>
    <t>total de defeitos</t>
  </si>
  <si>
    <t>freq % 
acumulada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</si>
</sst>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_);_(* \(#,##0.0\);_(* &quot;-&quot;??_);_(@_)"/>
    <numFmt numFmtId="179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29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77" fontId="0" fillId="0" borderId="21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8" fontId="0" fillId="0" borderId="32" xfId="62" applyNumberFormat="1" applyFont="1" applyBorder="1" applyAlignment="1">
      <alignment/>
    </xf>
    <xf numFmtId="179" fontId="0" fillId="0" borderId="2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75" zoomScaleNormal="75" zoomScalePageLayoutView="0" workbookViewId="0" topLeftCell="A4">
      <selection activeCell="O24" sqref="O24"/>
    </sheetView>
  </sheetViews>
  <sheetFormatPr defaultColWidth="9.140625" defaultRowHeight="12.75"/>
  <cols>
    <col min="1" max="1" width="19.140625" style="0" customWidth="1"/>
    <col min="2" max="3" width="10.421875" style="0" bestFit="1" customWidth="1"/>
    <col min="4" max="7" width="14.00390625" style="0" bestFit="1" customWidth="1"/>
    <col min="8" max="8" width="6.421875" style="0" bestFit="1" customWidth="1"/>
    <col min="9" max="9" width="10.28125" style="0" bestFit="1" customWidth="1"/>
    <col min="10" max="10" width="13.8515625" style="0" bestFit="1" customWidth="1"/>
  </cols>
  <sheetData>
    <row r="1" spans="1:13" s="23" customFormat="1" ht="15.7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3" ht="13.5" thickBot="1"/>
    <row r="4" spans="1:8" ht="14.25" thickBot="1" thickTop="1">
      <c r="A4" s="35" t="s">
        <v>0</v>
      </c>
      <c r="B4" s="35" t="s">
        <v>1</v>
      </c>
      <c r="C4" s="43" t="s">
        <v>2</v>
      </c>
      <c r="D4" s="44"/>
      <c r="E4" s="44"/>
      <c r="F4" s="44"/>
      <c r="G4" s="44"/>
      <c r="H4" s="45"/>
    </row>
    <row r="5" spans="1:10" ht="36" customHeight="1" thickBot="1" thickTop="1">
      <c r="A5" s="35"/>
      <c r="B5" s="35"/>
      <c r="C5" s="7" t="s">
        <v>3</v>
      </c>
      <c r="D5" s="6" t="s">
        <v>4</v>
      </c>
      <c r="E5" s="7" t="s">
        <v>5</v>
      </c>
      <c r="F5" s="6" t="s">
        <v>6</v>
      </c>
      <c r="G5" s="7" t="s">
        <v>7</v>
      </c>
      <c r="H5" s="5" t="s">
        <v>8</v>
      </c>
      <c r="I5" s="29" t="s">
        <v>24</v>
      </c>
      <c r="J5" s="29" t="s">
        <v>25</v>
      </c>
    </row>
    <row r="6" spans="1:10" ht="14.25" thickBot="1" thickTop="1">
      <c r="A6" s="36" t="s">
        <v>9</v>
      </c>
      <c r="B6" s="36">
        <v>1</v>
      </c>
      <c r="C6" s="8" t="s">
        <v>10</v>
      </c>
      <c r="D6" s="3">
        <v>4</v>
      </c>
      <c r="E6" s="3">
        <v>5</v>
      </c>
      <c r="F6" s="3">
        <v>5</v>
      </c>
      <c r="G6" s="3">
        <v>4</v>
      </c>
      <c r="H6" s="4">
        <v>5</v>
      </c>
      <c r="I6" s="11">
        <f>SUM(D6:H6)</f>
        <v>23</v>
      </c>
      <c r="J6" s="30">
        <f>I6*100/SUM(I6:I10)</f>
        <v>37.704918032786885</v>
      </c>
    </row>
    <row r="7" spans="1:10" ht="14.25" thickBot="1" thickTop="1">
      <c r="A7" s="36"/>
      <c r="B7" s="36"/>
      <c r="C7" s="9" t="s">
        <v>11</v>
      </c>
      <c r="D7" s="1">
        <v>2</v>
      </c>
      <c r="E7" s="1">
        <v>1</v>
      </c>
      <c r="F7" s="1">
        <v>5</v>
      </c>
      <c r="G7" s="1">
        <v>1</v>
      </c>
      <c r="H7" s="2">
        <v>1</v>
      </c>
      <c r="I7" s="10">
        <f aca="true" t="shared" si="0" ref="I7:I25">SUM(D7:H7)</f>
        <v>10</v>
      </c>
      <c r="J7" s="31">
        <f>I7*100/SUM($I$6:$I$10)+J6</f>
        <v>54.09836065573771</v>
      </c>
    </row>
    <row r="8" spans="1:10" ht="14.25" thickBot="1" thickTop="1">
      <c r="A8" s="36"/>
      <c r="B8" s="36"/>
      <c r="C8" s="9" t="s">
        <v>12</v>
      </c>
      <c r="D8" s="1">
        <v>2</v>
      </c>
      <c r="E8" s="1">
        <v>3</v>
      </c>
      <c r="F8" s="1">
        <v>4</v>
      </c>
      <c r="G8" s="1">
        <v>3</v>
      </c>
      <c r="H8" s="2">
        <v>4</v>
      </c>
      <c r="I8" s="10">
        <f t="shared" si="0"/>
        <v>16</v>
      </c>
      <c r="J8" s="31">
        <f>I8*100/SUM($I$6:$I$10)+J7</f>
        <v>80.32786885245902</v>
      </c>
    </row>
    <row r="9" spans="1:10" ht="14.25" thickBot="1" thickTop="1">
      <c r="A9" s="36"/>
      <c r="B9" s="36"/>
      <c r="C9" s="9" t="s">
        <v>13</v>
      </c>
      <c r="D9" s="1">
        <v>2</v>
      </c>
      <c r="E9" s="1">
        <v>1</v>
      </c>
      <c r="F9" s="1">
        <v>2</v>
      </c>
      <c r="G9" s="1">
        <v>2</v>
      </c>
      <c r="H9" s="2">
        <v>3</v>
      </c>
      <c r="I9" s="10">
        <f t="shared" si="0"/>
        <v>10</v>
      </c>
      <c r="J9" s="31">
        <f>I9*100/SUM($I$6:$I$10)+J8</f>
        <v>96.72131147540983</v>
      </c>
    </row>
    <row r="10" spans="1:10" ht="14.25" thickBot="1" thickTop="1">
      <c r="A10" s="36"/>
      <c r="B10" s="36"/>
      <c r="C10" s="14" t="s">
        <v>14</v>
      </c>
      <c r="D10" s="15">
        <v>1</v>
      </c>
      <c r="E10" s="15">
        <v>0</v>
      </c>
      <c r="F10" s="15">
        <v>1</v>
      </c>
      <c r="G10" s="15">
        <v>0</v>
      </c>
      <c r="H10" s="16">
        <v>0</v>
      </c>
      <c r="I10" s="13">
        <f t="shared" si="0"/>
        <v>2</v>
      </c>
      <c r="J10" s="32">
        <f>I10*100/SUM($I$6:$I$10)+J9</f>
        <v>100</v>
      </c>
    </row>
    <row r="11" spans="1:10" ht="14.25" thickBot="1" thickTop="1">
      <c r="A11" s="36" t="s">
        <v>9</v>
      </c>
      <c r="B11" s="36">
        <v>2</v>
      </c>
      <c r="C11" s="8" t="s">
        <v>10</v>
      </c>
      <c r="D11" s="3">
        <v>2</v>
      </c>
      <c r="E11" s="3">
        <v>3</v>
      </c>
      <c r="F11" s="3">
        <v>3</v>
      </c>
      <c r="G11" s="3">
        <v>2</v>
      </c>
      <c r="H11" s="4">
        <v>2</v>
      </c>
      <c r="I11" s="11">
        <f t="shared" si="0"/>
        <v>12</v>
      </c>
      <c r="J11" s="30">
        <f>I11*100/SUM($I$11:$I$15)</f>
        <v>35.294117647058826</v>
      </c>
    </row>
    <row r="12" spans="1:10" ht="14.25" thickBot="1" thickTop="1">
      <c r="A12" s="36"/>
      <c r="B12" s="36"/>
      <c r="C12" s="9" t="s">
        <v>11</v>
      </c>
      <c r="D12" s="1">
        <v>1</v>
      </c>
      <c r="E12" s="1">
        <v>2</v>
      </c>
      <c r="F12" s="1">
        <v>5</v>
      </c>
      <c r="G12" s="1">
        <v>1</v>
      </c>
      <c r="H12" s="2">
        <v>2</v>
      </c>
      <c r="I12" s="10">
        <f t="shared" si="0"/>
        <v>11</v>
      </c>
      <c r="J12" s="30">
        <f>I12*100/SUM($I$11:$I$15)+J11</f>
        <v>67.64705882352942</v>
      </c>
    </row>
    <row r="13" spans="1:10" ht="14.25" thickBot="1" thickTop="1">
      <c r="A13" s="36"/>
      <c r="B13" s="36"/>
      <c r="C13" s="9" t="s">
        <v>12</v>
      </c>
      <c r="D13" s="1">
        <v>1</v>
      </c>
      <c r="E13" s="1">
        <v>2</v>
      </c>
      <c r="F13" s="1">
        <v>2</v>
      </c>
      <c r="G13" s="1">
        <v>1</v>
      </c>
      <c r="H13" s="2">
        <v>1</v>
      </c>
      <c r="I13" s="10">
        <f t="shared" si="0"/>
        <v>7</v>
      </c>
      <c r="J13" s="30">
        <f>I13*100/SUM($I$11:$I$15)+J12</f>
        <v>88.23529411764707</v>
      </c>
    </row>
    <row r="14" spans="1:10" ht="14.25" thickBot="1" thickTop="1">
      <c r="A14" s="36"/>
      <c r="B14" s="36"/>
      <c r="C14" s="9" t="s">
        <v>13</v>
      </c>
      <c r="D14" s="1">
        <v>0</v>
      </c>
      <c r="E14" s="1">
        <v>0</v>
      </c>
      <c r="F14" s="1">
        <v>1</v>
      </c>
      <c r="G14" s="1">
        <v>1</v>
      </c>
      <c r="H14" s="2">
        <v>1</v>
      </c>
      <c r="I14" s="10">
        <f t="shared" si="0"/>
        <v>3</v>
      </c>
      <c r="J14" s="30">
        <f>I14*100/SUM($I$11:$I$15)+J13</f>
        <v>97.05882352941178</v>
      </c>
    </row>
    <row r="15" spans="1:10" ht="14.25" thickBot="1" thickTop="1">
      <c r="A15" s="36"/>
      <c r="B15" s="36"/>
      <c r="C15" s="14" t="s">
        <v>14</v>
      </c>
      <c r="D15" s="15">
        <v>0</v>
      </c>
      <c r="E15" s="15">
        <v>1</v>
      </c>
      <c r="F15" s="15">
        <v>0</v>
      </c>
      <c r="G15" s="15">
        <v>0</v>
      </c>
      <c r="H15" s="16">
        <v>0</v>
      </c>
      <c r="I15" s="13">
        <f t="shared" si="0"/>
        <v>1</v>
      </c>
      <c r="J15" s="30">
        <f>I15*100/SUM($I$11:$I$15)+J14</f>
        <v>100.00000000000001</v>
      </c>
    </row>
    <row r="16" spans="1:10" ht="14.25" thickBot="1" thickTop="1">
      <c r="A16" s="36" t="s">
        <v>15</v>
      </c>
      <c r="B16" s="36">
        <v>3</v>
      </c>
      <c r="C16" s="8" t="s">
        <v>10</v>
      </c>
      <c r="D16" s="3">
        <v>2</v>
      </c>
      <c r="E16" s="3">
        <v>4</v>
      </c>
      <c r="F16" s="3">
        <v>3</v>
      </c>
      <c r="G16" s="3">
        <v>3</v>
      </c>
      <c r="H16" s="4">
        <v>4</v>
      </c>
      <c r="I16" s="11">
        <f t="shared" si="0"/>
        <v>16</v>
      </c>
      <c r="J16" s="30">
        <f>I16*100/SUM($I$16:$I$20)</f>
        <v>43.24324324324324</v>
      </c>
    </row>
    <row r="17" spans="1:10" ht="14.25" thickBot="1" thickTop="1">
      <c r="A17" s="36"/>
      <c r="B17" s="36"/>
      <c r="C17" s="9" t="s">
        <v>11</v>
      </c>
      <c r="D17" s="1">
        <v>2</v>
      </c>
      <c r="E17" s="1">
        <v>1</v>
      </c>
      <c r="F17" s="1">
        <v>5</v>
      </c>
      <c r="G17" s="1">
        <v>1</v>
      </c>
      <c r="H17" s="2">
        <v>1</v>
      </c>
      <c r="I17" s="10">
        <f t="shared" si="0"/>
        <v>10</v>
      </c>
      <c r="J17" s="30">
        <f>I17*100/SUM($I$16:$I$20)+J16</f>
        <v>70.27027027027027</v>
      </c>
    </row>
    <row r="18" spans="1:10" ht="14.25" thickBot="1" thickTop="1">
      <c r="A18" s="36"/>
      <c r="B18" s="36"/>
      <c r="C18" s="9" t="s">
        <v>12</v>
      </c>
      <c r="D18" s="1">
        <v>1</v>
      </c>
      <c r="E18" s="1">
        <v>1</v>
      </c>
      <c r="F18" s="1">
        <v>1</v>
      </c>
      <c r="G18" s="1">
        <v>1</v>
      </c>
      <c r="H18" s="2">
        <v>2</v>
      </c>
      <c r="I18" s="10">
        <f t="shared" si="0"/>
        <v>6</v>
      </c>
      <c r="J18" s="30">
        <f>I18*100/SUM($I$16:$I$20)+J17</f>
        <v>86.48648648648648</v>
      </c>
    </row>
    <row r="19" spans="1:10" ht="14.25" thickBot="1" thickTop="1">
      <c r="A19" s="36"/>
      <c r="B19" s="36"/>
      <c r="C19" s="9" t="s">
        <v>13</v>
      </c>
      <c r="D19" s="1">
        <v>1</v>
      </c>
      <c r="E19" s="1">
        <v>0</v>
      </c>
      <c r="F19" s="1">
        <v>1</v>
      </c>
      <c r="G19" s="1">
        <v>1</v>
      </c>
      <c r="H19" s="2">
        <v>1</v>
      </c>
      <c r="I19" s="10">
        <f t="shared" si="0"/>
        <v>4</v>
      </c>
      <c r="J19" s="30">
        <f>I19*100/SUM($I$16:$I$20)+J18</f>
        <v>97.29729729729729</v>
      </c>
    </row>
    <row r="20" spans="1:10" ht="14.25" thickBot="1" thickTop="1">
      <c r="A20" s="36"/>
      <c r="B20" s="36"/>
      <c r="C20" s="14" t="s">
        <v>14</v>
      </c>
      <c r="D20" s="15">
        <v>0</v>
      </c>
      <c r="E20" s="15">
        <v>0</v>
      </c>
      <c r="F20" s="15">
        <v>0</v>
      </c>
      <c r="G20" s="15">
        <v>1</v>
      </c>
      <c r="H20" s="16">
        <v>0</v>
      </c>
      <c r="I20" s="13">
        <f t="shared" si="0"/>
        <v>1</v>
      </c>
      <c r="J20" s="30">
        <f>I20*100/SUM($I$16:$I$20)+J19</f>
        <v>100</v>
      </c>
    </row>
    <row r="21" spans="1:10" ht="14.25" thickBot="1" thickTop="1">
      <c r="A21" s="36" t="s">
        <v>15</v>
      </c>
      <c r="B21" s="36">
        <v>4</v>
      </c>
      <c r="C21" s="8" t="s">
        <v>10</v>
      </c>
      <c r="D21" s="3">
        <v>2</v>
      </c>
      <c r="E21" s="3">
        <v>3</v>
      </c>
      <c r="F21" s="3">
        <v>3</v>
      </c>
      <c r="G21" s="3">
        <v>3</v>
      </c>
      <c r="H21" s="4">
        <v>2</v>
      </c>
      <c r="I21" s="11">
        <f t="shared" si="0"/>
        <v>13</v>
      </c>
      <c r="J21" s="30">
        <f>I21*100/SUM($I$21:$I$25)</f>
        <v>39.39393939393939</v>
      </c>
    </row>
    <row r="22" spans="1:10" ht="14.25" thickBot="1" thickTop="1">
      <c r="A22" s="36"/>
      <c r="B22" s="36"/>
      <c r="C22" s="9" t="s">
        <v>11</v>
      </c>
      <c r="D22" s="1">
        <v>1</v>
      </c>
      <c r="E22" s="1">
        <v>1</v>
      </c>
      <c r="F22" s="1">
        <v>4</v>
      </c>
      <c r="G22" s="1">
        <v>1</v>
      </c>
      <c r="H22" s="2">
        <v>1</v>
      </c>
      <c r="I22" s="10">
        <f t="shared" si="0"/>
        <v>8</v>
      </c>
      <c r="J22" s="30">
        <f>I22*100/SUM($I$21:$I$25)+J21</f>
        <v>63.63636363636363</v>
      </c>
    </row>
    <row r="23" spans="1:10" ht="14.25" thickBot="1" thickTop="1">
      <c r="A23" s="36"/>
      <c r="B23" s="36"/>
      <c r="C23" s="9" t="s">
        <v>12</v>
      </c>
      <c r="D23" s="1">
        <v>2</v>
      </c>
      <c r="E23" s="1">
        <v>1</v>
      </c>
      <c r="F23" s="1">
        <v>2</v>
      </c>
      <c r="G23" s="1">
        <v>0</v>
      </c>
      <c r="H23" s="2">
        <v>2</v>
      </c>
      <c r="I23" s="10">
        <f t="shared" si="0"/>
        <v>7</v>
      </c>
      <c r="J23" s="30">
        <f>I23*100/SUM($I$21:$I$25)+J22</f>
        <v>84.84848484848484</v>
      </c>
    </row>
    <row r="24" spans="1:10" ht="14.25" thickBot="1" thickTop="1">
      <c r="A24" s="36"/>
      <c r="B24" s="36"/>
      <c r="C24" s="9" t="s">
        <v>13</v>
      </c>
      <c r="D24" s="1">
        <v>0</v>
      </c>
      <c r="E24" s="1">
        <v>1</v>
      </c>
      <c r="F24" s="1">
        <v>1</v>
      </c>
      <c r="G24" s="1">
        <v>1</v>
      </c>
      <c r="H24" s="2">
        <v>1</v>
      </c>
      <c r="I24" s="10">
        <f t="shared" si="0"/>
        <v>4</v>
      </c>
      <c r="J24" s="30">
        <f>I24*100/SUM($I$21:$I$25)+J23</f>
        <v>96.96969696969697</v>
      </c>
    </row>
    <row r="25" spans="1:10" ht="14.25" thickBot="1" thickTop="1">
      <c r="A25" s="36"/>
      <c r="B25" s="36"/>
      <c r="C25" s="14" t="s">
        <v>14</v>
      </c>
      <c r="D25" s="15">
        <v>1</v>
      </c>
      <c r="E25" s="15">
        <v>0</v>
      </c>
      <c r="F25" s="15">
        <v>0</v>
      </c>
      <c r="G25" s="15">
        <v>0</v>
      </c>
      <c r="H25" s="16">
        <v>0</v>
      </c>
      <c r="I25" s="13">
        <f t="shared" si="0"/>
        <v>1</v>
      </c>
      <c r="J25" s="12">
        <f>I25*100/SUM($I$21:$I$25)+J24</f>
        <v>100</v>
      </c>
    </row>
    <row r="26" spans="2:9" ht="14.25" thickBot="1" thickTop="1">
      <c r="B26" s="37" t="s">
        <v>21</v>
      </c>
      <c r="C26" s="38"/>
      <c r="D26" s="17">
        <f>SUM(D6:D25)</f>
        <v>27</v>
      </c>
      <c r="E26" s="17">
        <f>SUM(E6:E25)</f>
        <v>30</v>
      </c>
      <c r="F26" s="17">
        <f>SUM(F6:F25)</f>
        <v>48</v>
      </c>
      <c r="G26" s="17">
        <f>SUM(G6:G25)</f>
        <v>27</v>
      </c>
      <c r="H26" s="17">
        <f>SUM(H6:H25)</f>
        <v>33</v>
      </c>
      <c r="I26" s="18">
        <f>SUM(D26:H26)</f>
        <v>165</v>
      </c>
    </row>
    <row r="27" spans="2:9" ht="14.25" thickBot="1" thickTop="1">
      <c r="B27" s="39" t="s">
        <v>23</v>
      </c>
      <c r="C27" s="40"/>
      <c r="D27" s="33">
        <f>D26*100/$I$26</f>
        <v>16.363636363636363</v>
      </c>
      <c r="E27" s="33">
        <f>E26*100/$I$26</f>
        <v>18.181818181818183</v>
      </c>
      <c r="F27" s="33">
        <f>F26*100/$I$26</f>
        <v>29.09090909090909</v>
      </c>
      <c r="G27" s="33">
        <f>G26*100/$I$26</f>
        <v>16.363636363636363</v>
      </c>
      <c r="H27" s="34">
        <f>H26*100/$I$26</f>
        <v>20</v>
      </c>
      <c r="I27" s="19">
        <f>+H27+G27+F27+E27+D27</f>
        <v>100</v>
      </c>
    </row>
    <row r="28" ht="13.5" thickTop="1"/>
    <row r="31" ht="14.25">
      <c r="A31" s="21" t="s">
        <v>17</v>
      </c>
    </row>
    <row r="32" ht="14.25">
      <c r="A32" s="21" t="s">
        <v>18</v>
      </c>
    </row>
    <row r="33" spans="1:10" ht="14.25">
      <c r="A33" s="21" t="s">
        <v>19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 customHeight="1">
      <c r="A34" s="21" t="s">
        <v>20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9" ht="12.75">
      <c r="A42" s="41"/>
      <c r="B42" s="42"/>
      <c r="C42" s="42"/>
      <c r="D42" s="42"/>
      <c r="E42" s="42"/>
      <c r="F42" s="42"/>
      <c r="G42" s="42"/>
      <c r="H42" s="42"/>
      <c r="I42" s="42"/>
    </row>
    <row r="43" spans="1:15" ht="14.25">
      <c r="A43" s="42"/>
      <c r="B43" s="42"/>
      <c r="C43" s="42"/>
      <c r="D43" s="42"/>
      <c r="E43" s="42"/>
      <c r="F43" s="42"/>
      <c r="G43" s="42"/>
      <c r="H43" s="42"/>
      <c r="I43" s="42"/>
      <c r="L43" s="21"/>
      <c r="M43" s="21"/>
      <c r="N43" s="21"/>
      <c r="O43" s="21"/>
    </row>
    <row r="44" spans="1:15" ht="14.25">
      <c r="A44" s="42"/>
      <c r="B44" s="42"/>
      <c r="C44" s="42"/>
      <c r="D44" s="42"/>
      <c r="E44" s="42"/>
      <c r="F44" s="42"/>
      <c r="G44" s="42"/>
      <c r="H44" s="42"/>
      <c r="I44" s="42"/>
      <c r="L44" s="21"/>
      <c r="M44" s="21"/>
      <c r="N44" s="21"/>
      <c r="O44" s="21"/>
    </row>
    <row r="45" spans="1:15" ht="14.25">
      <c r="A45" s="42"/>
      <c r="B45" s="42"/>
      <c r="C45" s="42"/>
      <c r="D45" s="42"/>
      <c r="E45" s="42"/>
      <c r="F45" s="42"/>
      <c r="G45" s="42"/>
      <c r="H45" s="42"/>
      <c r="I45" s="42"/>
      <c r="L45" s="21"/>
      <c r="M45" s="21"/>
      <c r="N45" s="21"/>
      <c r="O45" s="21"/>
    </row>
    <row r="46" spans="1:15" ht="14.25">
      <c r="A46" s="42"/>
      <c r="B46" s="42"/>
      <c r="C46" s="42"/>
      <c r="D46" s="42"/>
      <c r="E46" s="42"/>
      <c r="F46" s="42"/>
      <c r="G46" s="42"/>
      <c r="H46" s="42"/>
      <c r="I46" s="42"/>
      <c r="L46" s="21"/>
      <c r="M46" s="21"/>
      <c r="N46" s="21"/>
      <c r="O46" s="21"/>
    </row>
  </sheetData>
  <sheetProtection/>
  <mergeCells count="14">
    <mergeCell ref="A42:I46"/>
    <mergeCell ref="C4:H4"/>
    <mergeCell ref="A11:A15"/>
    <mergeCell ref="B11:B15"/>
    <mergeCell ref="A16:A20"/>
    <mergeCell ref="B16:B20"/>
    <mergeCell ref="A4:A5"/>
    <mergeCell ref="B4:B5"/>
    <mergeCell ref="A6:A10"/>
    <mergeCell ref="B6:B10"/>
    <mergeCell ref="B26:C26"/>
    <mergeCell ref="B27:C27"/>
    <mergeCell ref="A21:A25"/>
    <mergeCell ref="B21:B25"/>
  </mergeCells>
  <printOptions/>
  <pageMargins left="0.8858267716535434" right="0.03937007874015748" top="0.3937007874015748" bottom="0.5905511811023623" header="0.984251968503937" footer="0.3937007874015748"/>
  <pageSetup fitToHeight="1" fitToWidth="1" horizontalDpi="300" verticalDpi="3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9"/>
  <sheetViews>
    <sheetView zoomScalePageLayoutView="0" workbookViewId="0" topLeftCell="A1">
      <selection activeCell="A4" sqref="A4:B9"/>
    </sheetView>
  </sheetViews>
  <sheetFormatPr defaultColWidth="9.140625" defaultRowHeight="12.75"/>
  <cols>
    <col min="1" max="1" width="22.8515625" style="0" customWidth="1"/>
    <col min="2" max="2" width="21.00390625" style="0" customWidth="1"/>
  </cols>
  <sheetData>
    <row r="3" ht="13.5" thickBot="1">
      <c r="C3" s="24"/>
    </row>
    <row r="4" spans="1:2" ht="21" thickBot="1">
      <c r="A4" s="25" t="s">
        <v>3</v>
      </c>
      <c r="B4" s="26" t="s">
        <v>22</v>
      </c>
    </row>
    <row r="5" spans="1:2" ht="20.25">
      <c r="A5" s="27" t="s">
        <v>10</v>
      </c>
      <c r="B5" s="27">
        <v>64</v>
      </c>
    </row>
    <row r="6" spans="1:2" ht="20.25">
      <c r="A6" s="28" t="s">
        <v>12</v>
      </c>
      <c r="B6" s="28">
        <v>36</v>
      </c>
    </row>
    <row r="7" spans="1:2" ht="20.25">
      <c r="A7" s="28" t="s">
        <v>11</v>
      </c>
      <c r="B7" s="28">
        <v>39</v>
      </c>
    </row>
    <row r="8" spans="1:2" ht="20.25">
      <c r="A8" s="28" t="s">
        <v>13</v>
      </c>
      <c r="B8" s="28">
        <v>21</v>
      </c>
    </row>
    <row r="9" spans="1:2" ht="20.25">
      <c r="A9" s="28" t="s">
        <v>14</v>
      </c>
      <c r="B9" s="28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piti</dc:creator>
  <cp:keywords/>
  <dc:description/>
  <cp:lastModifiedBy>Christine Nodari</cp:lastModifiedBy>
  <cp:lastPrinted>2010-08-20T11:48:18Z</cp:lastPrinted>
  <dcterms:created xsi:type="dcterms:W3CDTF">2006-04-07T18:52:33Z</dcterms:created>
  <dcterms:modified xsi:type="dcterms:W3CDTF">2012-03-20T12:56:20Z</dcterms:modified>
  <cp:category/>
  <cp:version/>
  <cp:contentType/>
  <cp:contentStatus/>
</cp:coreProperties>
</file>